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Phronesia renamed 6 Feb 2024\PrathamsPOV\Files and templates uploaded\"/>
    </mc:Choice>
  </mc:AlternateContent>
  <xr:revisionPtr revIDLastSave="0" documentId="13_ncr:1_{7BA6AE8F-A8F5-42C1-8B02-23544EB77E26}" xr6:coauthVersionLast="47" xr6:coauthVersionMax="47" xr10:uidLastSave="{00000000-0000-0000-0000-000000000000}"/>
  <bookViews>
    <workbookView xWindow="-108" yWindow="-108" windowWidth="23256" windowHeight="12456" xr2:uid="{0A7147AB-D1FD-4257-BE84-A9CFF3C9B886}"/>
  </bookViews>
  <sheets>
    <sheet name="LI Cover Calculati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" l="1"/>
  <c r="C28" i="2"/>
  <c r="C23" i="2"/>
  <c r="C7" i="2"/>
  <c r="C35" i="2" l="1"/>
  <c r="C12" i="2"/>
  <c r="B4" i="2"/>
  <c r="A10" i="2" l="1"/>
  <c r="C42" i="2"/>
</calcChain>
</file>

<file path=xl/sharedStrings.xml><?xml version="1.0" encoding="utf-8"?>
<sst xmlns="http://schemas.openxmlformats.org/spreadsheetml/2006/main" count="36" uniqueCount="36">
  <si>
    <t>Life Insurance Cover Calculation - Need based method</t>
  </si>
  <si>
    <t>Present Age</t>
  </si>
  <si>
    <t>Retirement Age</t>
  </si>
  <si>
    <t>Time to retire</t>
  </si>
  <si>
    <t>Current Expenses - Monthly</t>
  </si>
  <si>
    <t>Current Expenses - Annual</t>
  </si>
  <si>
    <t>Liabilities - Total</t>
  </si>
  <si>
    <t>Home Loan</t>
  </si>
  <si>
    <t>Personal Loan</t>
  </si>
  <si>
    <t>Education Loan</t>
  </si>
  <si>
    <t>Car Loan</t>
  </si>
  <si>
    <t>Loan Against Security (MFs or shares)</t>
  </si>
  <si>
    <t>Loan Against Property</t>
  </si>
  <si>
    <t>Gold Loan</t>
  </si>
  <si>
    <t>Credit Card Loan/EMI</t>
  </si>
  <si>
    <t>Liabilities - Any other loan</t>
  </si>
  <si>
    <t>Future Family Goals amount today</t>
  </si>
  <si>
    <t>Children Education</t>
  </si>
  <si>
    <t>Children Marriage</t>
  </si>
  <si>
    <t>Parent Expenses</t>
  </si>
  <si>
    <t>Existing Life Covers</t>
  </si>
  <si>
    <t>Policy 1</t>
  </si>
  <si>
    <t>Policy 2</t>
  </si>
  <si>
    <t>Policy 3</t>
  </si>
  <si>
    <t>Policy 4</t>
  </si>
  <si>
    <t>Policy 5</t>
  </si>
  <si>
    <t>Current All Investments - Total</t>
  </si>
  <si>
    <t>Equity</t>
  </si>
  <si>
    <t>Debt</t>
  </si>
  <si>
    <t>Real Estate</t>
  </si>
  <si>
    <t>Crypto</t>
  </si>
  <si>
    <t>Total Cover Needed</t>
  </si>
  <si>
    <t>Discounting Rate</t>
  </si>
  <si>
    <t>Gold Silver (non-jewellery)</t>
  </si>
  <si>
    <t>Inflation</t>
  </si>
  <si>
    <t>This is the safe post-tax rate of returns that your family can earn, if they receive the cover amount in case of your departure. Be conservative here.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</si>
</sst>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2" applyAlignment="1">
      <alignment vertical="center"/>
    </xf>
    <xf numFmtId="4" fontId="1" fillId="0" borderId="0" xfId="2" applyNumberFormat="1" applyAlignment="1">
      <alignment vertical="center"/>
    </xf>
    <xf numFmtId="0" fontId="2" fillId="0" borderId="9" xfId="2" applyFont="1" applyBorder="1" applyAlignment="1">
      <alignment vertical="center"/>
    </xf>
    <xf numFmtId="0" fontId="3" fillId="0" borderId="10" xfId="2" applyFont="1" applyBorder="1" applyAlignment="1">
      <alignment vertical="center"/>
    </xf>
    <xf numFmtId="3" fontId="2" fillId="0" borderId="11" xfId="3" applyNumberFormat="1" applyFont="1" applyBorder="1" applyAlignment="1">
      <alignment vertical="center"/>
    </xf>
    <xf numFmtId="0" fontId="4" fillId="0" borderId="0" xfId="2" applyFont="1" applyAlignment="1">
      <alignment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vertical="center"/>
    </xf>
    <xf numFmtId="3" fontId="5" fillId="0" borderId="0" xfId="2" applyNumberFormat="1" applyFont="1" applyAlignment="1">
      <alignment vertical="center"/>
    </xf>
    <xf numFmtId="3" fontId="6" fillId="0" borderId="5" xfId="3" applyNumberFormat="1" applyFont="1" applyBorder="1" applyAlignment="1">
      <alignment vertical="center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vertical="center"/>
    </xf>
    <xf numFmtId="3" fontId="6" fillId="0" borderId="8" xfId="3" applyNumberFormat="1" applyFont="1" applyBorder="1" applyAlignment="1">
      <alignment vertical="center"/>
    </xf>
    <xf numFmtId="0" fontId="6" fillId="0" borderId="1" xfId="2" applyFont="1" applyBorder="1" applyAlignment="1">
      <alignment vertical="center"/>
    </xf>
    <xf numFmtId="0" fontId="6" fillId="0" borderId="2" xfId="2" applyFont="1" applyBorder="1" applyAlignment="1">
      <alignment vertical="center"/>
    </xf>
    <xf numFmtId="3" fontId="7" fillId="0" borderId="3" xfId="3" applyNumberFormat="1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10" fontId="6" fillId="0" borderId="5" xfId="3" applyNumberFormat="1" applyFont="1" applyBorder="1" applyAlignment="1">
      <alignment vertical="center"/>
    </xf>
    <xf numFmtId="0" fontId="5" fillId="0" borderId="6" xfId="2" applyFont="1" applyBorder="1" applyAlignment="1">
      <alignment vertical="center"/>
    </xf>
    <xf numFmtId="3" fontId="5" fillId="0" borderId="8" xfId="3" applyNumberFormat="1" applyFont="1" applyBorder="1" applyAlignment="1">
      <alignment vertical="center"/>
    </xf>
    <xf numFmtId="0" fontId="6" fillId="0" borderId="4" xfId="2" applyFont="1" applyBorder="1" applyAlignment="1">
      <alignment vertical="center"/>
    </xf>
    <xf numFmtId="0" fontId="5" fillId="0" borderId="1" xfId="2" applyFont="1" applyBorder="1" applyAlignment="1">
      <alignment vertical="center"/>
    </xf>
    <xf numFmtId="3" fontId="5" fillId="0" borderId="3" xfId="3" applyNumberFormat="1" applyFont="1" applyBorder="1" applyAlignment="1">
      <alignment vertical="center"/>
    </xf>
    <xf numFmtId="164" fontId="6" fillId="0" borderId="5" xfId="1" applyNumberFormat="1" applyFont="1" applyBorder="1" applyAlignment="1">
      <alignment vertical="center"/>
    </xf>
    <xf numFmtId="164" fontId="6" fillId="0" borderId="8" xfId="1" applyNumberFormat="1" applyFont="1" applyBorder="1" applyAlignment="1">
      <alignment vertical="center"/>
    </xf>
    <xf numFmtId="3" fontId="6" fillId="0" borderId="0" xfId="3" applyNumberFormat="1" applyFont="1" applyAlignment="1">
      <alignment vertical="center"/>
    </xf>
    <xf numFmtId="0" fontId="3" fillId="0" borderId="0" xfId="2" applyFont="1" applyAlignment="1">
      <alignment vertical="center"/>
    </xf>
  </cellXfs>
  <cellStyles count="4">
    <cellStyle name="Comma" xfId="1" builtinId="3"/>
    <cellStyle name="Comma 2" xfId="3" xr:uid="{BA78277F-D9C5-41F4-9FB9-EADD83690346}"/>
    <cellStyle name="Normal" xfId="0" builtinId="0"/>
    <cellStyle name="Normal 2" xfId="2" xr:uid="{3C1BAA7E-801A-452E-AA25-D9333FDCE0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5280D-8BAA-49F3-9C0E-0DAA05529866}">
  <dimension ref="A1:D42"/>
  <sheetViews>
    <sheetView showGridLines="0" tabSelected="1" topLeftCell="A31" zoomScaleNormal="100" workbookViewId="0">
      <selection activeCell="A42" sqref="A42:XFD42"/>
    </sheetView>
  </sheetViews>
  <sheetFormatPr defaultRowHeight="15.6" x14ac:dyDescent="0.3"/>
  <cols>
    <col min="1" max="1" width="35.88671875" style="19" bestFit="1" customWidth="1"/>
    <col min="2" max="2" width="3.21875" style="19" bestFit="1" customWidth="1"/>
    <col min="3" max="3" width="11.5546875" style="28" bestFit="1" customWidth="1"/>
    <col min="4" max="5" width="4" style="1" bestFit="1" customWidth="1"/>
    <col min="6" max="16384" width="8.88671875" style="1"/>
  </cols>
  <sheetData>
    <row r="1" spans="1:4" x14ac:dyDescent="0.3">
      <c r="A1" s="7" t="s">
        <v>0</v>
      </c>
      <c r="B1" s="8"/>
      <c r="C1" s="9"/>
    </row>
    <row r="2" spans="1:4" x14ac:dyDescent="0.3">
      <c r="A2" s="10" t="s">
        <v>1</v>
      </c>
      <c r="B2" s="11">
        <v>30</v>
      </c>
      <c r="C2" s="12"/>
    </row>
    <row r="3" spans="1:4" x14ac:dyDescent="0.3">
      <c r="A3" s="10" t="s">
        <v>2</v>
      </c>
      <c r="B3" s="11">
        <v>60</v>
      </c>
      <c r="C3" s="12"/>
    </row>
    <row r="4" spans="1:4" x14ac:dyDescent="0.3">
      <c r="A4" s="13" t="s">
        <v>3</v>
      </c>
      <c r="B4" s="14">
        <f>B3-B2</f>
        <v>30</v>
      </c>
      <c r="C4" s="15"/>
    </row>
    <row r="5" spans="1:4" x14ac:dyDescent="0.3">
      <c r="A5" s="16"/>
      <c r="B5" s="17"/>
      <c r="C5" s="18"/>
    </row>
    <row r="6" spans="1:4" x14ac:dyDescent="0.3">
      <c r="A6" s="10" t="s">
        <v>4</v>
      </c>
      <c r="C6" s="12">
        <v>50000</v>
      </c>
      <c r="D6" s="2"/>
    </row>
    <row r="7" spans="1:4" x14ac:dyDescent="0.3">
      <c r="A7" s="10" t="s">
        <v>5</v>
      </c>
      <c r="C7" s="12">
        <f>C6*12</f>
        <v>600000</v>
      </c>
    </row>
    <row r="8" spans="1:4" x14ac:dyDescent="0.3">
      <c r="A8" s="10" t="s">
        <v>34</v>
      </c>
      <c r="C8" s="20">
        <v>7.0000000000000007E-2</v>
      </c>
    </row>
    <row r="9" spans="1:4" x14ac:dyDescent="0.3">
      <c r="A9" s="10" t="s">
        <v>32</v>
      </c>
      <c r="C9" s="20">
        <v>0.08</v>
      </c>
      <c r="D9" s="6" t="s">
        <v>35</v>
      </c>
    </row>
    <row r="10" spans="1:4" x14ac:dyDescent="0.3">
      <c r="A10" s="21" t="str">
        <f>CONCATENATE("PV of all future expenses for ", B4, "  years")</f>
        <v>PV of all future expenses for 30  years</v>
      </c>
      <c r="B10" s="14"/>
      <c r="C10" s="22">
        <f>C7*((1-((1+C8)/(1+C9))^B4))/(C9-C8)</f>
        <v>14610863.95028846</v>
      </c>
    </row>
    <row r="11" spans="1:4" x14ac:dyDescent="0.3">
      <c r="A11" s="23"/>
      <c r="C11" s="12"/>
    </row>
    <row r="12" spans="1:4" x14ac:dyDescent="0.3">
      <c r="A12" s="24" t="s">
        <v>6</v>
      </c>
      <c r="B12" s="17"/>
      <c r="C12" s="25">
        <f>SUM(C13:C22)</f>
        <v>4650000</v>
      </c>
    </row>
    <row r="13" spans="1:4" x14ac:dyDescent="0.3">
      <c r="A13" s="23" t="s">
        <v>7</v>
      </c>
      <c r="C13" s="12">
        <v>4000000</v>
      </c>
    </row>
    <row r="14" spans="1:4" x14ac:dyDescent="0.3">
      <c r="A14" s="23" t="s">
        <v>8</v>
      </c>
      <c r="C14" s="12">
        <v>250000</v>
      </c>
    </row>
    <row r="15" spans="1:4" x14ac:dyDescent="0.3">
      <c r="A15" s="23" t="s">
        <v>9</v>
      </c>
      <c r="C15" s="12">
        <v>0</v>
      </c>
    </row>
    <row r="16" spans="1:4" x14ac:dyDescent="0.3">
      <c r="A16" s="23" t="s">
        <v>10</v>
      </c>
      <c r="C16" s="12">
        <v>400000</v>
      </c>
    </row>
    <row r="17" spans="1:3" x14ac:dyDescent="0.3">
      <c r="A17" s="23" t="s">
        <v>11</v>
      </c>
      <c r="C17" s="12">
        <v>0</v>
      </c>
    </row>
    <row r="18" spans="1:3" x14ac:dyDescent="0.3">
      <c r="A18" s="23" t="s">
        <v>12</v>
      </c>
      <c r="C18" s="12">
        <v>0</v>
      </c>
    </row>
    <row r="19" spans="1:3" x14ac:dyDescent="0.3">
      <c r="A19" s="23" t="s">
        <v>13</v>
      </c>
      <c r="C19" s="12">
        <v>0</v>
      </c>
    </row>
    <row r="20" spans="1:3" x14ac:dyDescent="0.3">
      <c r="A20" s="23" t="s">
        <v>14</v>
      </c>
      <c r="C20" s="12">
        <v>0</v>
      </c>
    </row>
    <row r="21" spans="1:3" x14ac:dyDescent="0.3">
      <c r="A21" s="13" t="s">
        <v>15</v>
      </c>
      <c r="B21" s="14"/>
      <c r="C21" s="15">
        <v>0</v>
      </c>
    </row>
    <row r="22" spans="1:3" x14ac:dyDescent="0.3">
      <c r="A22" s="23"/>
      <c r="C22" s="12"/>
    </row>
    <row r="23" spans="1:3" x14ac:dyDescent="0.3">
      <c r="A23" s="24" t="s">
        <v>16</v>
      </c>
      <c r="B23" s="17"/>
      <c r="C23" s="25">
        <f>SUM(C24:C27)</f>
        <v>6000000</v>
      </c>
    </row>
    <row r="24" spans="1:3" x14ac:dyDescent="0.3">
      <c r="A24" s="23" t="s">
        <v>17</v>
      </c>
      <c r="C24" s="12">
        <v>2500000</v>
      </c>
    </row>
    <row r="25" spans="1:3" x14ac:dyDescent="0.3">
      <c r="A25" s="23" t="s">
        <v>18</v>
      </c>
      <c r="C25" s="12">
        <v>1000000</v>
      </c>
    </row>
    <row r="26" spans="1:3" x14ac:dyDescent="0.3">
      <c r="A26" s="13" t="s">
        <v>19</v>
      </c>
      <c r="B26" s="14"/>
      <c r="C26" s="15">
        <v>2500000</v>
      </c>
    </row>
    <row r="27" spans="1:3" x14ac:dyDescent="0.3">
      <c r="A27" s="23"/>
      <c r="C27" s="12"/>
    </row>
    <row r="28" spans="1:3" x14ac:dyDescent="0.3">
      <c r="A28" s="24" t="s">
        <v>20</v>
      </c>
      <c r="B28" s="17"/>
      <c r="C28" s="25">
        <f>SUM(C29:C34)</f>
        <v>5000000</v>
      </c>
    </row>
    <row r="29" spans="1:3" x14ac:dyDescent="0.3">
      <c r="A29" s="23" t="s">
        <v>21</v>
      </c>
      <c r="C29" s="12">
        <v>5000000</v>
      </c>
    </row>
    <row r="30" spans="1:3" x14ac:dyDescent="0.3">
      <c r="A30" s="23" t="s">
        <v>22</v>
      </c>
      <c r="C30" s="12">
        <v>0</v>
      </c>
    </row>
    <row r="31" spans="1:3" x14ac:dyDescent="0.3">
      <c r="A31" s="23" t="s">
        <v>23</v>
      </c>
      <c r="C31" s="12">
        <v>0</v>
      </c>
    </row>
    <row r="32" spans="1:3" x14ac:dyDescent="0.3">
      <c r="A32" s="23" t="s">
        <v>24</v>
      </c>
      <c r="C32" s="12">
        <v>0</v>
      </c>
    </row>
    <row r="33" spans="1:3" x14ac:dyDescent="0.3">
      <c r="A33" s="13" t="s">
        <v>25</v>
      </c>
      <c r="B33" s="14"/>
      <c r="C33" s="15">
        <v>0</v>
      </c>
    </row>
    <row r="34" spans="1:3" x14ac:dyDescent="0.3">
      <c r="A34" s="23"/>
      <c r="C34" s="12"/>
    </row>
    <row r="35" spans="1:3" x14ac:dyDescent="0.3">
      <c r="A35" s="24" t="s">
        <v>26</v>
      </c>
      <c r="B35" s="17"/>
      <c r="C35" s="25">
        <f>SUM(C36:C40)</f>
        <v>10510000</v>
      </c>
    </row>
    <row r="36" spans="1:3" x14ac:dyDescent="0.3">
      <c r="A36" s="23" t="s">
        <v>27</v>
      </c>
      <c r="C36" s="26">
        <v>1000000</v>
      </c>
    </row>
    <row r="37" spans="1:3" x14ac:dyDescent="0.3">
      <c r="A37" s="23" t="s">
        <v>28</v>
      </c>
      <c r="C37" s="26">
        <v>1500000</v>
      </c>
    </row>
    <row r="38" spans="1:3" x14ac:dyDescent="0.3">
      <c r="A38" s="23" t="s">
        <v>33</v>
      </c>
      <c r="C38" s="26">
        <v>500000</v>
      </c>
    </row>
    <row r="39" spans="1:3" x14ac:dyDescent="0.3">
      <c r="A39" s="23" t="s">
        <v>29</v>
      </c>
      <c r="C39" s="26">
        <v>7500000</v>
      </c>
    </row>
    <row r="40" spans="1:3" x14ac:dyDescent="0.3">
      <c r="A40" s="13" t="s">
        <v>30</v>
      </c>
      <c r="B40" s="14"/>
      <c r="C40" s="27">
        <v>10000</v>
      </c>
    </row>
    <row r="41" spans="1:3" x14ac:dyDescent="0.3">
      <c r="A41" s="23"/>
      <c r="C41" s="12"/>
    </row>
    <row r="42" spans="1:3" s="29" customFormat="1" ht="18" x14ac:dyDescent="0.3">
      <c r="A42" s="3" t="s">
        <v>31</v>
      </c>
      <c r="B42" s="4"/>
      <c r="C42" s="5">
        <f>C10+C12+C23-C35-C28</f>
        <v>9750863.9502884597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 Cover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Prathamesh Lajurkar</dc:creator>
  <cp:lastModifiedBy>Prathamesh Lajurkar</cp:lastModifiedBy>
  <dcterms:created xsi:type="dcterms:W3CDTF">2025-12-31T13:08:59Z</dcterms:created>
  <dcterms:modified xsi:type="dcterms:W3CDTF">2026-01-09T12:05:41Z</dcterms:modified>
</cp:coreProperties>
</file>